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cilh0303\Desktop\"/>
    </mc:Choice>
  </mc:AlternateContent>
  <xr:revisionPtr revIDLastSave="0" documentId="8_{5FAB108E-0ED1-42B4-BA10-3ADE9EEFD61E}" xr6:coauthVersionLast="47" xr6:coauthVersionMax="47" xr10:uidLastSave="{00000000-0000-0000-0000-000000000000}"/>
  <bookViews>
    <workbookView xWindow="2688" yWindow="2688" windowWidth="17280" windowHeight="8964" xr2:uid="{29E2953A-0174-45A3-9762-C58251294467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2" i="1" l="1"/>
  <c r="E28" i="1"/>
  <c r="G31" i="1"/>
  <c r="F31" i="1"/>
  <c r="G28" i="1"/>
  <c r="F28" i="1"/>
  <c r="G32" i="1" l="1"/>
  <c r="F32" i="1"/>
  <c r="F33" i="1" s="1"/>
</calcChain>
</file>

<file path=xl/sharedStrings.xml><?xml version="1.0" encoding="utf-8"?>
<sst xmlns="http://schemas.openxmlformats.org/spreadsheetml/2006/main" count="62" uniqueCount="61">
  <si>
    <t>385:    Andre kulturaktiviteter mm</t>
  </si>
  <si>
    <t>3854:  Frivilligsentral</t>
  </si>
  <si>
    <t>Frivillingsentralen</t>
  </si>
  <si>
    <t>Arbeidsgiveravgift</t>
  </si>
  <si>
    <t>Sum utgifter</t>
  </si>
  <si>
    <t xml:space="preserve">Sum inntekter </t>
  </si>
  <si>
    <t>Netto</t>
  </si>
  <si>
    <t>Momskompensasjon - Drift</t>
  </si>
  <si>
    <t>17290</t>
  </si>
  <si>
    <t>Øremerkede tilskudd fra staten</t>
  </si>
  <si>
    <t>17001</t>
  </si>
  <si>
    <t>Tilskudd - avsetning (kun for budsjett!)</t>
  </si>
  <si>
    <t>14799</t>
  </si>
  <si>
    <t>Momskompensasjon</t>
  </si>
  <si>
    <t>14290</t>
  </si>
  <si>
    <t>Tjenester fra andre (private)</t>
  </si>
  <si>
    <t>13700</t>
  </si>
  <si>
    <t>Vedlikehold bygg/anlegg, kjøp av varer/tj</t>
  </si>
  <si>
    <t>12300</t>
  </si>
  <si>
    <t>Datautstyr (kjøp og finansiell leasing)</t>
  </si>
  <si>
    <t>12001</t>
  </si>
  <si>
    <t>Inventar, utstyr, maskiner (kjøp og finan</t>
  </si>
  <si>
    <t>12000</t>
  </si>
  <si>
    <t>Kontingenter</t>
  </si>
  <si>
    <t>11953</t>
  </si>
  <si>
    <t>Lisenser/kjøp/oppgradering dataprogrammer</t>
  </si>
  <si>
    <t>11952</t>
  </si>
  <si>
    <t>Transportutgifter</t>
  </si>
  <si>
    <t>11701</t>
  </si>
  <si>
    <t>Reiseutgifter, ikke oppgavepliktig</t>
  </si>
  <si>
    <t>11700</t>
  </si>
  <si>
    <t>Km.godtgjørelse/diettgodtgjørelse - oppga</t>
  </si>
  <si>
    <t>11600</t>
  </si>
  <si>
    <t>Opplæring og kurs</t>
  </si>
  <si>
    <t>11500</t>
  </si>
  <si>
    <t>Annonser, reklame, informasjon</t>
  </si>
  <si>
    <t>11400</t>
  </si>
  <si>
    <t>Telefonutgifter</t>
  </si>
  <si>
    <t>11302</t>
  </si>
  <si>
    <t>Div. forbruksutgifter</t>
  </si>
  <si>
    <t>11209</t>
  </si>
  <si>
    <t>Samlepost annet forbruksmateriell, råvare</t>
  </si>
  <si>
    <t>11200</t>
  </si>
  <si>
    <t>Matservering - kompensasjonsberettiget</t>
  </si>
  <si>
    <t>11154</t>
  </si>
  <si>
    <t>Matservering - ikke kompensasjon</t>
  </si>
  <si>
    <t>11153</t>
  </si>
  <si>
    <t>Matvarer</t>
  </si>
  <si>
    <t>11150</t>
  </si>
  <si>
    <t>10990</t>
  </si>
  <si>
    <t>Pensjonsutgifter KLP</t>
  </si>
  <si>
    <t>10900</t>
  </si>
  <si>
    <t>Fastlønn</t>
  </si>
  <si>
    <t>10100</t>
  </si>
  <si>
    <t>Regnskap</t>
  </si>
  <si>
    <t>Budsjett</t>
  </si>
  <si>
    <t>Resultat</t>
  </si>
  <si>
    <t>Til generell drift</t>
  </si>
  <si>
    <t>Til disposisjon i 2023.</t>
  </si>
  <si>
    <t>(Kommunalt bidrag i 2023)</t>
  </si>
  <si>
    <t>oppdatert 6.feb. med vedtatt statstilskudd for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</si>
</sst>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2"/>
      <color indexed="8"/>
      <name val="Arial"/>
      <family val="2"/>
    </font>
    <font>
      <b/>
      <sz val="10"/>
      <color indexed="8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theme="9" tint="-0.249977111117893"/>
      <name val="Arial"/>
      <family val="2"/>
    </font>
    <font>
      <b/>
      <sz val="10"/>
      <color theme="4" tint="-0.249977111117893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3" fillId="0" borderId="1" xfId="0" applyFont="1" applyBorder="1"/>
    <xf numFmtId="3" fontId="4" fillId="0" borderId="1" xfId="0" applyNumberFormat="1" applyFont="1" applyBorder="1"/>
    <xf numFmtId="0" fontId="6" fillId="4" borderId="1" xfId="0" applyFont="1" applyFill="1" applyBorder="1"/>
    <xf numFmtId="49" fontId="7" fillId="4" borderId="1" xfId="0" applyNumberFormat="1" applyFont="1" applyFill="1" applyBorder="1"/>
    <xf numFmtId="0" fontId="7" fillId="4" borderId="1" xfId="0" applyFont="1" applyFill="1" applyBorder="1" applyAlignment="1">
      <alignment horizontal="left"/>
    </xf>
    <xf numFmtId="0" fontId="7" fillId="4" borderId="1" xfId="0" applyFont="1" applyFill="1" applyBorder="1"/>
    <xf numFmtId="3" fontId="3" fillId="0" borderId="1" xfId="0" applyNumberFormat="1" applyFont="1" applyBorder="1"/>
    <xf numFmtId="0" fontId="8" fillId="0" borderId="1" xfId="0" applyFont="1" applyBorder="1" applyAlignment="1">
      <alignment horizontal="left" vertical="top" wrapText="1"/>
    </xf>
    <xf numFmtId="49" fontId="3" fillId="0" borderId="1" xfId="0" applyNumberFormat="1" applyFont="1" applyBorder="1"/>
    <xf numFmtId="0" fontId="7" fillId="0" borderId="1" xfId="0" applyFont="1" applyBorder="1"/>
    <xf numFmtId="3" fontId="7" fillId="0" borderId="1" xfId="0" applyNumberFormat="1" applyFont="1" applyBorder="1"/>
    <xf numFmtId="0" fontId="9" fillId="0" borderId="1" xfId="0" applyFont="1" applyBorder="1"/>
    <xf numFmtId="3" fontId="9" fillId="0" borderId="1" xfId="0" applyNumberFormat="1" applyFont="1" applyBorder="1"/>
    <xf numFmtId="3" fontId="7" fillId="0" borderId="2" xfId="0" applyNumberFormat="1" applyFont="1" applyBorder="1"/>
    <xf numFmtId="0" fontId="9" fillId="0" borderId="1" xfId="0" applyFont="1" applyBorder="1" applyAlignment="1">
      <alignment horizontal="left" vertical="top" wrapText="1"/>
    </xf>
    <xf numFmtId="0" fontId="10" fillId="0" borderId="1" xfId="0" applyFont="1" applyBorder="1"/>
    <xf numFmtId="0" fontId="6" fillId="0" borderId="1" xfId="0" applyFont="1" applyBorder="1" applyAlignment="1">
      <alignment horizontal="left" vertical="top" wrapText="1"/>
    </xf>
    <xf numFmtId="3" fontId="10" fillId="0" borderId="1" xfId="0" applyNumberFormat="1" applyFont="1" applyBorder="1"/>
    <xf numFmtId="0" fontId="1" fillId="0" borderId="0" xfId="0" applyFont="1"/>
    <xf numFmtId="1" fontId="7" fillId="0" borderId="2" xfId="0" applyNumberFormat="1" applyFont="1" applyBorder="1" applyAlignment="1">
      <alignment horizontal="left"/>
    </xf>
    <xf numFmtId="1" fontId="7" fillId="0" borderId="1" xfId="0" applyNumberFormat="1" applyFont="1" applyBorder="1" applyAlignment="1">
      <alignment horizontal="left"/>
    </xf>
    <xf numFmtId="49" fontId="2" fillId="5" borderId="1" xfId="0" applyNumberFormat="1" applyFont="1" applyFill="1" applyBorder="1" applyAlignment="1">
      <alignment horizontal="left"/>
    </xf>
    <xf numFmtId="0" fontId="6" fillId="5" borderId="2" xfId="0" applyFont="1" applyFill="1" applyBorder="1" applyAlignment="1">
      <alignment horizontal="left" vertical="top" wrapText="1"/>
    </xf>
    <xf numFmtId="0" fontId="6" fillId="5" borderId="2" xfId="0" applyFont="1" applyFill="1" applyBorder="1" applyAlignment="1">
      <alignment horizontal="left"/>
    </xf>
    <xf numFmtId="0" fontId="0" fillId="0" borderId="1" xfId="0" applyBorder="1"/>
    <xf numFmtId="3" fontId="11" fillId="0" borderId="1" xfId="0" applyNumberFormat="1" applyFont="1" applyBorder="1"/>
    <xf numFmtId="3" fontId="12" fillId="0" borderId="1" xfId="0" applyNumberFormat="1" applyFont="1" applyBorder="1"/>
    <xf numFmtId="49" fontId="2" fillId="2" borderId="1" xfId="0" applyNumberFormat="1" applyFont="1" applyFill="1" applyBorder="1" applyAlignment="1">
      <alignment horizontal="left"/>
    </xf>
    <xf numFmtId="0" fontId="5" fillId="3" borderId="1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BF6348-E967-4F54-A816-D2E95BE4AAD0}">
  <dimension ref="A3:H33"/>
  <sheetViews>
    <sheetView tabSelected="1" topLeftCell="A7" workbookViewId="0">
      <selection activeCell="H29" sqref="H29"/>
    </sheetView>
  </sheetViews>
  <sheetFormatPr baseColWidth="10" defaultRowHeight="14.4" x14ac:dyDescent="0.3"/>
  <cols>
    <col min="1" max="1" width="6.6640625" customWidth="1"/>
    <col min="2" max="2" width="5.109375" customWidth="1"/>
    <col min="3" max="3" width="5.44140625" customWidth="1"/>
    <col min="4" max="4" width="42.44140625" customWidth="1"/>
    <col min="5" max="5" width="10.33203125" customWidth="1"/>
  </cols>
  <sheetData>
    <row r="3" spans="1:7" ht="15.6" x14ac:dyDescent="0.3">
      <c r="A3" s="28" t="s">
        <v>0</v>
      </c>
      <c r="B3" s="28"/>
      <c r="C3" s="28"/>
      <c r="D3" s="28"/>
      <c r="E3" s="22"/>
      <c r="F3" s="2"/>
      <c r="G3" s="2"/>
    </row>
    <row r="4" spans="1:7" ht="15.6" x14ac:dyDescent="0.3">
      <c r="A4" s="29" t="s">
        <v>1</v>
      </c>
      <c r="B4" s="29"/>
      <c r="C4" s="29"/>
      <c r="D4" s="29"/>
      <c r="E4" s="23" t="s">
        <v>55</v>
      </c>
      <c r="F4" s="14" t="s">
        <v>54</v>
      </c>
      <c r="G4" s="11" t="s">
        <v>55</v>
      </c>
    </row>
    <row r="5" spans="1:7" x14ac:dyDescent="0.3">
      <c r="A5" s="4"/>
      <c r="B5" s="5">
        <v>2000</v>
      </c>
      <c r="C5" s="6"/>
      <c r="D5" s="3" t="s">
        <v>2</v>
      </c>
      <c r="E5" s="24">
        <v>2022</v>
      </c>
      <c r="F5" s="20">
        <v>2022</v>
      </c>
      <c r="G5" s="21">
        <v>2023</v>
      </c>
    </row>
    <row r="6" spans="1:7" x14ac:dyDescent="0.3">
      <c r="A6" s="12" t="s">
        <v>53</v>
      </c>
      <c r="B6" s="15">
        <v>2000</v>
      </c>
      <c r="C6" s="15">
        <v>3854</v>
      </c>
      <c r="D6" s="12" t="s">
        <v>52</v>
      </c>
      <c r="E6" s="12">
        <v>213800</v>
      </c>
      <c r="F6" s="13">
        <v>212779</v>
      </c>
      <c r="G6" s="13">
        <v>537600</v>
      </c>
    </row>
    <row r="7" spans="1:7" x14ac:dyDescent="0.3">
      <c r="A7" s="12" t="s">
        <v>51</v>
      </c>
      <c r="B7" s="15">
        <v>2000</v>
      </c>
      <c r="C7" s="15">
        <v>3854</v>
      </c>
      <c r="D7" s="12" t="s">
        <v>50</v>
      </c>
      <c r="E7" s="12">
        <v>40300</v>
      </c>
      <c r="F7" s="13">
        <v>47821</v>
      </c>
      <c r="G7" s="13">
        <v>119500</v>
      </c>
    </row>
    <row r="8" spans="1:7" x14ac:dyDescent="0.3">
      <c r="A8" s="12" t="s">
        <v>49</v>
      </c>
      <c r="B8" s="15">
        <v>2000</v>
      </c>
      <c r="C8" s="15">
        <v>3854</v>
      </c>
      <c r="D8" s="12" t="s">
        <v>3</v>
      </c>
      <c r="E8" s="12">
        <v>35800</v>
      </c>
      <c r="F8" s="13">
        <v>36801</v>
      </c>
      <c r="G8" s="13">
        <v>92600</v>
      </c>
    </row>
    <row r="9" spans="1:7" x14ac:dyDescent="0.3">
      <c r="A9" s="12" t="s">
        <v>48</v>
      </c>
      <c r="B9" s="8">
        <v>2000</v>
      </c>
      <c r="C9" s="8">
        <v>3854</v>
      </c>
      <c r="D9" s="12" t="s">
        <v>47</v>
      </c>
      <c r="E9" s="12"/>
      <c r="F9" s="13">
        <v>4380</v>
      </c>
      <c r="G9" s="13"/>
    </row>
    <row r="10" spans="1:7" x14ac:dyDescent="0.3">
      <c r="A10" s="12" t="s">
        <v>46</v>
      </c>
      <c r="B10" s="8">
        <v>2000</v>
      </c>
      <c r="C10" s="8">
        <v>3854</v>
      </c>
      <c r="D10" s="12" t="s">
        <v>45</v>
      </c>
      <c r="E10" s="12"/>
      <c r="F10" s="13">
        <v>31154</v>
      </c>
      <c r="G10" s="13"/>
    </row>
    <row r="11" spans="1:7" x14ac:dyDescent="0.3">
      <c r="A11" s="12" t="s">
        <v>44</v>
      </c>
      <c r="B11" s="8">
        <v>2000</v>
      </c>
      <c r="C11" s="8">
        <v>3854</v>
      </c>
      <c r="D11" s="12" t="s">
        <v>43</v>
      </c>
      <c r="E11" s="12"/>
      <c r="F11" s="13">
        <v>2448</v>
      </c>
      <c r="G11" s="13"/>
    </row>
    <row r="12" spans="1:7" x14ac:dyDescent="0.3">
      <c r="A12" s="12" t="s">
        <v>42</v>
      </c>
      <c r="B12" s="8">
        <v>2000</v>
      </c>
      <c r="C12" s="8">
        <v>3854</v>
      </c>
      <c r="D12" s="12" t="s">
        <v>41</v>
      </c>
      <c r="E12" s="12"/>
      <c r="F12" s="13">
        <v>2795</v>
      </c>
      <c r="G12" s="13"/>
    </row>
    <row r="13" spans="1:7" x14ac:dyDescent="0.3">
      <c r="A13" s="12" t="s">
        <v>40</v>
      </c>
      <c r="B13" s="8">
        <v>2000</v>
      </c>
      <c r="C13" s="8">
        <v>3854</v>
      </c>
      <c r="D13" s="12" t="s">
        <v>39</v>
      </c>
      <c r="E13" s="12"/>
      <c r="F13" s="13">
        <v>17480</v>
      </c>
      <c r="G13" s="13"/>
    </row>
    <row r="14" spans="1:7" x14ac:dyDescent="0.3">
      <c r="A14" s="12" t="s">
        <v>38</v>
      </c>
      <c r="B14" s="8">
        <v>2000</v>
      </c>
      <c r="C14" s="8">
        <v>3854</v>
      </c>
      <c r="D14" s="12" t="s">
        <v>37</v>
      </c>
      <c r="E14" s="12"/>
      <c r="F14" s="13">
        <v>4952</v>
      </c>
      <c r="G14" s="13"/>
    </row>
    <row r="15" spans="1:7" x14ac:dyDescent="0.3">
      <c r="A15" s="12" t="s">
        <v>36</v>
      </c>
      <c r="B15" s="8">
        <v>2000</v>
      </c>
      <c r="C15" s="8">
        <v>3854</v>
      </c>
      <c r="D15" s="12" t="s">
        <v>35</v>
      </c>
      <c r="E15" s="12"/>
      <c r="F15" s="13">
        <v>19873</v>
      </c>
      <c r="G15" s="13"/>
    </row>
    <row r="16" spans="1:7" x14ac:dyDescent="0.3">
      <c r="A16" s="12" t="s">
        <v>34</v>
      </c>
      <c r="B16" s="8">
        <v>2000</v>
      </c>
      <c r="C16" s="8">
        <v>3854</v>
      </c>
      <c r="D16" s="12" t="s">
        <v>33</v>
      </c>
      <c r="E16" s="12"/>
      <c r="F16" s="13">
        <v>9755</v>
      </c>
      <c r="G16" s="13"/>
    </row>
    <row r="17" spans="1:8" x14ac:dyDescent="0.3">
      <c r="A17" s="12" t="s">
        <v>32</v>
      </c>
      <c r="B17" s="8">
        <v>2000</v>
      </c>
      <c r="C17" s="8">
        <v>3854</v>
      </c>
      <c r="D17" s="12" t="s">
        <v>31</v>
      </c>
      <c r="E17" s="12"/>
      <c r="F17" s="13">
        <v>3035</v>
      </c>
      <c r="G17" s="13"/>
    </row>
    <row r="18" spans="1:8" x14ac:dyDescent="0.3">
      <c r="A18" s="12" t="s">
        <v>30</v>
      </c>
      <c r="B18" s="8">
        <v>2000</v>
      </c>
      <c r="C18" s="8">
        <v>3854</v>
      </c>
      <c r="D18" s="12" t="s">
        <v>29</v>
      </c>
      <c r="E18" s="12"/>
      <c r="F18" s="13">
        <v>200</v>
      </c>
      <c r="G18" s="13"/>
    </row>
    <row r="19" spans="1:8" x14ac:dyDescent="0.3">
      <c r="A19" s="12" t="s">
        <v>28</v>
      </c>
      <c r="B19" s="8">
        <v>2000</v>
      </c>
      <c r="C19" s="8">
        <v>3854</v>
      </c>
      <c r="D19" s="12" t="s">
        <v>27</v>
      </c>
      <c r="E19" s="12"/>
      <c r="F19" s="13">
        <v>5555</v>
      </c>
      <c r="G19" s="13"/>
    </row>
    <row r="20" spans="1:8" x14ac:dyDescent="0.3">
      <c r="A20" s="12" t="s">
        <v>26</v>
      </c>
      <c r="B20" s="8">
        <v>2000</v>
      </c>
      <c r="C20" s="8">
        <v>3854</v>
      </c>
      <c r="D20" s="12" t="s">
        <v>25</v>
      </c>
      <c r="E20" s="12"/>
      <c r="F20" s="13">
        <v>804</v>
      </c>
      <c r="G20" s="13"/>
    </row>
    <row r="21" spans="1:8" x14ac:dyDescent="0.3">
      <c r="A21" s="12" t="s">
        <v>24</v>
      </c>
      <c r="B21" s="8">
        <v>2000</v>
      </c>
      <c r="C21" s="8">
        <v>3854</v>
      </c>
      <c r="D21" s="12" t="s">
        <v>23</v>
      </c>
      <c r="E21" s="12"/>
      <c r="F21" s="13">
        <v>4000</v>
      </c>
      <c r="G21" s="13"/>
    </row>
    <row r="22" spans="1:8" x14ac:dyDescent="0.3">
      <c r="A22" s="12" t="s">
        <v>22</v>
      </c>
      <c r="B22" s="8">
        <v>2000</v>
      </c>
      <c r="C22" s="8">
        <v>3854</v>
      </c>
      <c r="D22" s="12" t="s">
        <v>21</v>
      </c>
      <c r="E22" s="12"/>
      <c r="F22" s="13">
        <v>173038</v>
      </c>
      <c r="G22" s="13">
        <v>150000</v>
      </c>
      <c r="H22" t="s">
        <v>57</v>
      </c>
    </row>
    <row r="23" spans="1:8" x14ac:dyDescent="0.3">
      <c r="A23" s="12" t="s">
        <v>20</v>
      </c>
      <c r="B23" s="8">
        <v>2000</v>
      </c>
      <c r="C23" s="8">
        <v>3854</v>
      </c>
      <c r="D23" s="12" t="s">
        <v>19</v>
      </c>
      <c r="E23" s="12"/>
      <c r="F23" s="13">
        <v>9674</v>
      </c>
      <c r="G23" s="13"/>
    </row>
    <row r="24" spans="1:8" x14ac:dyDescent="0.3">
      <c r="A24" s="12" t="s">
        <v>18</v>
      </c>
      <c r="B24" s="8">
        <v>2000</v>
      </c>
      <c r="C24" s="8">
        <v>3854</v>
      </c>
      <c r="D24" s="12" t="s">
        <v>17</v>
      </c>
      <c r="E24" s="12"/>
      <c r="F24" s="13">
        <v>363</v>
      </c>
      <c r="G24" s="13"/>
    </row>
    <row r="25" spans="1:8" x14ac:dyDescent="0.3">
      <c r="A25" s="12" t="s">
        <v>16</v>
      </c>
      <c r="B25" s="8">
        <v>2000</v>
      </c>
      <c r="C25" s="8">
        <v>3854</v>
      </c>
      <c r="D25" s="12" t="s">
        <v>15</v>
      </c>
      <c r="E25" s="12"/>
      <c r="F25" s="13">
        <v>41265</v>
      </c>
      <c r="G25" s="13"/>
    </row>
    <row r="26" spans="1:8" x14ac:dyDescent="0.3">
      <c r="A26" s="12" t="s">
        <v>14</v>
      </c>
      <c r="B26" s="8">
        <v>2000</v>
      </c>
      <c r="C26" s="8">
        <v>3854</v>
      </c>
      <c r="D26" s="12" t="s">
        <v>13</v>
      </c>
      <c r="E26" s="12"/>
      <c r="F26" s="13">
        <v>56861</v>
      </c>
      <c r="G26" s="13"/>
    </row>
    <row r="27" spans="1:8" x14ac:dyDescent="0.3">
      <c r="A27" s="12" t="s">
        <v>12</v>
      </c>
      <c r="B27" s="8">
        <v>2000</v>
      </c>
      <c r="C27" s="8">
        <v>3854</v>
      </c>
      <c r="D27" s="12" t="s">
        <v>11</v>
      </c>
      <c r="E27" s="12">
        <v>66500</v>
      </c>
      <c r="F27" s="13">
        <v>0</v>
      </c>
      <c r="G27" s="13"/>
    </row>
    <row r="28" spans="1:8" s="19" customFormat="1" x14ac:dyDescent="0.3">
      <c r="A28" s="16"/>
      <c r="B28" s="17"/>
      <c r="C28" s="17"/>
      <c r="D28" s="16" t="s">
        <v>4</v>
      </c>
      <c r="E28" s="16">
        <f>SUM(E6:E27)</f>
        <v>356400</v>
      </c>
      <c r="F28" s="18">
        <f>SUM(F6:F27)</f>
        <v>685033</v>
      </c>
      <c r="G28" s="18">
        <f>SUM(G6:G27)</f>
        <v>899700</v>
      </c>
    </row>
    <row r="29" spans="1:8" x14ac:dyDescent="0.3">
      <c r="A29" s="12" t="s">
        <v>10</v>
      </c>
      <c r="B29" s="8">
        <v>2000</v>
      </c>
      <c r="C29" s="8">
        <v>3854</v>
      </c>
      <c r="D29" s="12" t="s">
        <v>9</v>
      </c>
      <c r="E29" s="12"/>
      <c r="F29" s="13">
        <v>-448000</v>
      </c>
      <c r="G29" s="26">
        <v>-423752</v>
      </c>
      <c r="H29" t="s">
        <v>60</v>
      </c>
    </row>
    <row r="30" spans="1:8" x14ac:dyDescent="0.3">
      <c r="A30" s="12" t="s">
        <v>8</v>
      </c>
      <c r="B30" s="8">
        <v>2000</v>
      </c>
      <c r="C30" s="8">
        <v>3854</v>
      </c>
      <c r="D30" s="12" t="s">
        <v>7</v>
      </c>
      <c r="E30" s="12"/>
      <c r="F30" s="13">
        <v>-56861</v>
      </c>
      <c r="G30" s="7"/>
    </row>
    <row r="31" spans="1:8" x14ac:dyDescent="0.3">
      <c r="A31" s="9"/>
      <c r="B31" s="1"/>
      <c r="C31" s="1"/>
      <c r="D31" s="10" t="s">
        <v>5</v>
      </c>
      <c r="E31" s="10"/>
      <c r="F31" s="11">
        <f>SUM(F29:F30)</f>
        <v>-504861</v>
      </c>
      <c r="G31" s="11">
        <f>SUM(G29:G30)</f>
        <v>-423752</v>
      </c>
    </row>
    <row r="32" spans="1:8" x14ac:dyDescent="0.3">
      <c r="A32" s="9"/>
      <c r="B32" s="1"/>
      <c r="C32" s="1"/>
      <c r="D32" s="1" t="s">
        <v>6</v>
      </c>
      <c r="E32" s="10">
        <f>E28</f>
        <v>356400</v>
      </c>
      <c r="F32" s="11">
        <f>F28+F31</f>
        <v>180172</v>
      </c>
      <c r="G32" s="11">
        <f>G31+G28</f>
        <v>475948</v>
      </c>
      <c r="H32" t="s">
        <v>59</v>
      </c>
    </row>
    <row r="33" spans="1:8" x14ac:dyDescent="0.3">
      <c r="A33" s="25"/>
      <c r="B33" s="25"/>
      <c r="C33" s="25"/>
      <c r="D33" s="25" t="s">
        <v>56</v>
      </c>
      <c r="E33" s="25"/>
      <c r="F33" s="27">
        <f>E32-F32</f>
        <v>176228</v>
      </c>
      <c r="G33" s="25"/>
      <c r="H33" t="s">
        <v>58</v>
      </c>
    </row>
  </sheetData>
  <mergeCells count="2">
    <mergeCell ref="A3:D3"/>
    <mergeCell ref="A4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Børre Jensen</dc:creator>
  <cp:lastModifiedBy>Cecilie Hurlen</cp:lastModifiedBy>
  <dcterms:created xsi:type="dcterms:W3CDTF">2023-01-11T09:50:28Z</dcterms:created>
  <dcterms:modified xsi:type="dcterms:W3CDTF">2023-03-06T20:17:57Z</dcterms:modified>
</cp:coreProperties>
</file>